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048" windowHeight="13740"/>
  </bookViews>
  <sheets>
    <sheet name="党员发展转正材料报送目录" sheetId="1" r:id="rId1"/>
  </sheets>
  <definedNames>
    <definedName name="_xlnm.Print_Area" localSheetId="0">党员发展转正材料报送目录!$A$1:$E$46</definedName>
  </definedNames>
  <calcPr calcId="144525"/>
</workbook>
</file>

<file path=xl/sharedStrings.xml><?xml version="1.0" encoding="utf-8"?>
<sst xmlns="http://schemas.openxmlformats.org/spreadsheetml/2006/main" count="108" uniqueCount="69">
  <si>
    <t>党员发展转正材料报送目录（2023版）</t>
  </si>
  <si>
    <t>党组织名称(盖章)：__________   党员姓名：__________    志愿书编号：____________</t>
  </si>
  <si>
    <t>序号</t>
  </si>
  <si>
    <t>材 料 名 称</t>
  </si>
  <si>
    <t>材料形成
时间</t>
  </si>
  <si>
    <t>审核要求</t>
  </si>
  <si>
    <t>是否
符合要求</t>
  </si>
  <si>
    <t>一、申请入党</t>
  </si>
  <si>
    <t>入党申请书</t>
  </si>
  <si>
    <t>年龄满18周岁，手写</t>
  </si>
  <si>
    <t>是</t>
  </si>
  <si>
    <t>自传</t>
  </si>
  <si>
    <t>与入党申请书同时，手写</t>
  </si>
  <si>
    <t>同入党申请人的谈话记录</t>
  </si>
  <si>
    <t>提交申请书一个月内</t>
  </si>
  <si>
    <t>二、入党积极分子的确定和培养教育</t>
  </si>
  <si>
    <t>团组织推荐优秀团员作为入党积极分子公示</t>
  </si>
  <si>
    <t>写明公示时间</t>
  </si>
  <si>
    <t>团组织推优审核表</t>
  </si>
  <si>
    <t>公示期满后</t>
  </si>
  <si>
    <r>
      <rPr>
        <sz val="10"/>
        <color rgb="FF000000"/>
        <rFont val="楷体"/>
        <charset val="134"/>
      </rPr>
      <t>研究</t>
    </r>
    <r>
      <rPr>
        <b/>
        <sz val="10"/>
        <color rgb="FF000000"/>
        <rFont val="楷体"/>
        <charset val="134"/>
      </rPr>
      <t>确定入党积极分子</t>
    </r>
    <r>
      <rPr>
        <sz val="10"/>
        <color rgb="FF000000"/>
        <rFont val="楷体"/>
        <charset val="134"/>
      </rPr>
      <t>的支部委员会（支部大会）会议记录</t>
    </r>
  </si>
  <si>
    <t>提交申请书六个月以后</t>
  </si>
  <si>
    <t>入党积极分子备案表</t>
  </si>
  <si>
    <t>确定入党积极分子后</t>
  </si>
  <si>
    <t>思想汇报</t>
  </si>
  <si>
    <t>&gt;=4份，最后一份思想汇报形成时间</t>
  </si>
  <si>
    <t>积极分子考察登记表</t>
  </si>
  <si>
    <r>
      <rPr>
        <sz val="10"/>
        <color rgb="FF000000"/>
        <rFont val="楷体"/>
        <charset val="134"/>
      </rPr>
      <t>最后一季度</t>
    </r>
    <r>
      <rPr>
        <b/>
        <sz val="10"/>
        <color rgb="FF000000"/>
        <rFont val="楷体"/>
        <charset val="134"/>
      </rPr>
      <t>党支部考察意见</t>
    </r>
    <r>
      <rPr>
        <sz val="10"/>
        <color rgb="FF000000"/>
        <rFont val="楷体"/>
        <charset val="134"/>
      </rPr>
      <t>形成时间</t>
    </r>
  </si>
  <si>
    <t>三、发展对象的确定和考察</t>
  </si>
  <si>
    <t>学生成绩单</t>
  </si>
  <si>
    <t>无不及格科目</t>
  </si>
  <si>
    <t>确定发展对象征求党员或群众意见会议记录</t>
  </si>
  <si>
    <t>确定发展对象的支部委员会（支部大会）会议记录</t>
  </si>
  <si>
    <r>
      <rPr>
        <sz val="10"/>
        <color rgb="FF000000"/>
        <rFont val="楷体"/>
        <charset val="134"/>
      </rPr>
      <t>确定积极分子一年之后，与积极分子考察表中</t>
    </r>
    <r>
      <rPr>
        <b/>
        <sz val="10"/>
        <color rgb="FF000000"/>
        <rFont val="楷体"/>
        <charset val="134"/>
      </rPr>
      <t>党支部综合考察意见</t>
    </r>
    <r>
      <rPr>
        <sz val="10"/>
        <color rgb="FF000000"/>
        <rFont val="楷体"/>
        <charset val="134"/>
      </rPr>
      <t>时间一致</t>
    </r>
  </si>
  <si>
    <t>发展对象备案表</t>
  </si>
  <si>
    <t>调查证明材料表</t>
  </si>
  <si>
    <t>政治审查报告</t>
  </si>
  <si>
    <t>党校培训证明</t>
  </si>
  <si>
    <t>下拉菜单选择时间</t>
  </si>
  <si>
    <t>四、预备党员的接收</t>
  </si>
  <si>
    <t>关于拟吸收中共预备党员的公示</t>
  </si>
  <si>
    <t>接收预备党员公示情况表</t>
  </si>
  <si>
    <t>入党志愿书</t>
  </si>
  <si>
    <t>支部大会时间</t>
  </si>
  <si>
    <t>接收预备党员的支部大会会议记录</t>
  </si>
  <si>
    <t>党委审批</t>
  </si>
  <si>
    <t>支部大会召开后三个月内</t>
  </si>
  <si>
    <t>二级党组织书记（签字）：</t>
  </si>
  <si>
    <t xml:space="preserve">五、预备党员的教育、考察和转正       </t>
  </si>
  <si>
    <t>入党宣誓材料</t>
  </si>
  <si>
    <t>党委审批后一个月内</t>
  </si>
  <si>
    <t>预备期思想汇报</t>
  </si>
  <si>
    <t>转正申请书</t>
  </si>
  <si>
    <t>预备期满提前一周及以后</t>
  </si>
  <si>
    <t>预备党员考察表</t>
  </si>
  <si>
    <t>党总支对预备党员转正的意见形成时间</t>
  </si>
  <si>
    <t>预备党员转正答辩情况报告</t>
  </si>
  <si>
    <t>未参加答辩者可以不提供</t>
  </si>
  <si>
    <t>预备党员转正征求党员或群众意见会议记录</t>
  </si>
  <si>
    <t>预备期满后</t>
  </si>
  <si>
    <t>预备党员转正公示</t>
  </si>
  <si>
    <t>预备党员转正公示情况表</t>
  </si>
  <si>
    <t>入党志愿书（同19项，需填写相应部分内容）</t>
  </si>
  <si>
    <t>讨论预备党员转正的支部大会会议记录</t>
  </si>
  <si>
    <t>备注：</t>
  </si>
  <si>
    <r>
      <rPr>
        <sz val="11"/>
        <color rgb="FF000000"/>
        <rFont val="宋体"/>
        <charset val="134"/>
      </rPr>
      <t>1.此表具有审核功能，</t>
    </r>
    <r>
      <rPr>
        <b/>
        <sz val="11"/>
        <color rgb="FF000000"/>
        <rFont val="宋体"/>
        <charset val="134"/>
      </rPr>
      <t>第一至四部分请线上填写，填写错误会显示红色</t>
    </r>
    <r>
      <rPr>
        <sz val="11"/>
        <color rgb="FF000000"/>
        <rFont val="宋体"/>
        <charset val="134"/>
      </rPr>
      <t>，请修改无误后打印粘贴于档案袋封面；</t>
    </r>
  </si>
  <si>
    <r>
      <rPr>
        <sz val="11"/>
        <color rgb="FF000000"/>
        <rFont val="宋体"/>
        <charset val="134"/>
      </rPr>
      <t>2.</t>
    </r>
    <r>
      <rPr>
        <b/>
        <sz val="11"/>
        <color rgb="FF000000"/>
        <rFont val="宋体"/>
        <charset val="134"/>
      </rPr>
      <t>第五部分（预备党员转正）手动填写，</t>
    </r>
    <r>
      <rPr>
        <sz val="11"/>
        <color rgb="FF000000"/>
        <rFont val="宋体"/>
        <charset val="134"/>
      </rPr>
      <t>确保时间从前往后，</t>
    </r>
    <r>
      <rPr>
        <b/>
        <sz val="11"/>
        <color rgb="FF000000"/>
        <rFont val="宋体"/>
        <charset val="134"/>
      </rPr>
      <t>预备党员一般不得提前转正；</t>
    </r>
  </si>
  <si>
    <t>3.请确保档案中材料形成时间与此目录一致；</t>
  </si>
  <si>
    <t>4.档案袋中材料需按顺序整理好且每项材料务必在右上角标注相应的序号。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</si>
</sst>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quot;m&quot;/&quot;d"/>
  </numFmts>
  <fonts count="29">
    <font>
      <sz val="11"/>
      <name val="宋体"/>
      <charset val="134"/>
    </font>
    <font>
      <sz val="11"/>
      <color rgb="FF000000"/>
      <name val="宋体"/>
      <charset val="134"/>
    </font>
    <font>
      <b/>
      <sz val="16"/>
      <color rgb="FF000000"/>
      <name val="宋体"/>
      <charset val="134"/>
    </font>
    <font>
      <b/>
      <sz val="12"/>
      <color rgb="FF000000"/>
      <name val="楷体"/>
      <charset val="134"/>
    </font>
    <font>
      <b/>
      <sz val="10"/>
      <color rgb="FF000000"/>
      <name val="楷体"/>
      <charset val="134"/>
    </font>
    <font>
      <sz val="10"/>
      <color rgb="FF000000"/>
      <name val="楷体"/>
      <charset val="134"/>
    </font>
    <font>
      <sz val="10"/>
      <name val="楷体"/>
      <charset val="134"/>
    </font>
    <font>
      <sz val="11"/>
      <name val="楷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rgb="FF00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8"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17"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8" fillId="0" borderId="0" applyFont="0" applyFill="0" applyBorder="0" applyAlignment="0" applyProtection="0">
      <alignment vertical="center"/>
    </xf>
    <xf numFmtId="0" fontId="14" fillId="0" borderId="0" applyNumberFormat="0" applyFill="0" applyBorder="0" applyAlignment="0" applyProtection="0">
      <alignment vertical="center"/>
    </xf>
    <xf numFmtId="0" fontId="8" fillId="7" borderId="18"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9" applyNumberFormat="0" applyFill="0" applyAlignment="0" applyProtection="0">
      <alignment vertical="center"/>
    </xf>
    <xf numFmtId="0" fontId="20" fillId="0" borderId="19" applyNumberFormat="0" applyFill="0" applyAlignment="0" applyProtection="0">
      <alignment vertical="center"/>
    </xf>
    <xf numFmtId="0" fontId="12" fillId="9" borderId="0" applyNumberFormat="0" applyBorder="0" applyAlignment="0" applyProtection="0">
      <alignment vertical="center"/>
    </xf>
    <xf numFmtId="0" fontId="15" fillId="0" borderId="20" applyNumberFormat="0" applyFill="0" applyAlignment="0" applyProtection="0">
      <alignment vertical="center"/>
    </xf>
    <xf numFmtId="0" fontId="12" fillId="10" borderId="0" applyNumberFormat="0" applyBorder="0" applyAlignment="0" applyProtection="0">
      <alignment vertical="center"/>
    </xf>
    <xf numFmtId="0" fontId="21" fillId="11" borderId="21" applyNumberFormat="0" applyAlignment="0" applyProtection="0">
      <alignment vertical="center"/>
    </xf>
    <xf numFmtId="0" fontId="22" fillId="11" borderId="17" applyNumberFormat="0" applyAlignment="0" applyProtection="0">
      <alignment vertical="center"/>
    </xf>
    <xf numFmtId="0" fontId="23" fillId="12" borderId="22"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23" applyNumberFormat="0" applyFill="0" applyAlignment="0" applyProtection="0">
      <alignment vertical="center"/>
    </xf>
    <xf numFmtId="0" fontId="25" fillId="0" borderId="24"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cellStyleXfs>
  <cellXfs count="61">
    <xf numFmtId="0" fontId="0" fillId="0" borderId="0" xfId="0">
      <alignment vertical="center"/>
    </xf>
    <xf numFmtId="176" fontId="1" fillId="0" borderId="0" xfId="0" applyNumberFormat="1"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xf>
    <xf numFmtId="176" fontId="2" fillId="0" borderId="0" xfId="0" applyNumberFormat="1" applyFont="1" applyAlignment="1">
      <alignment horizontal="center" vertical="center"/>
    </xf>
    <xf numFmtId="0" fontId="3" fillId="0" borderId="0" xfId="0" applyFont="1" applyAlignment="1" applyProtection="1">
      <alignment horizontal="center" vertical="center"/>
      <protection locked="0"/>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76" fontId="3" fillId="0" borderId="2" xfId="0" applyNumberFormat="1" applyFont="1" applyBorder="1" applyAlignment="1">
      <alignment horizontal="center" vertical="center" wrapText="1"/>
    </xf>
    <xf numFmtId="176" fontId="3" fillId="0" borderId="3" xfId="0" applyNumberFormat="1" applyFont="1" applyBorder="1" applyAlignment="1">
      <alignment horizontal="center"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5" xfId="0" applyFont="1" applyBorder="1" applyAlignment="1">
      <alignment horizontal="center" vertical="center"/>
    </xf>
    <xf numFmtId="0" fontId="4" fillId="0" borderId="6"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wrapText="1"/>
    </xf>
    <xf numFmtId="176" fontId="5" fillId="0" borderId="1" xfId="0" applyNumberFormat="1" applyFont="1" applyBorder="1" applyAlignment="1" applyProtection="1">
      <alignment horizontal="center" vertical="center"/>
      <protection locked="0"/>
    </xf>
    <xf numFmtId="0" fontId="5" fillId="0" borderId="1" xfId="0" applyFont="1" applyBorder="1" applyAlignment="1">
      <alignment horizontal="center" vertical="center" wrapText="1"/>
    </xf>
    <xf numFmtId="0" fontId="5" fillId="0" borderId="1" xfId="0" applyFont="1" applyBorder="1" applyAlignment="1" applyProtection="1">
      <alignment horizontal="center" vertical="center"/>
      <protection locked="0"/>
    </xf>
    <xf numFmtId="0" fontId="0" fillId="0" borderId="0" xfId="0" applyProtection="1">
      <alignment vertical="center"/>
      <protection locked="0"/>
    </xf>
    <xf numFmtId="0" fontId="0" fillId="0" borderId="0" xfId="0" applyAlignment="1">
      <alignment horizontal="center" vertical="center"/>
    </xf>
    <xf numFmtId="0" fontId="5" fillId="0" borderId="1" xfId="0" applyFont="1" applyBorder="1" applyAlignment="1" applyProtection="1">
      <alignment horizontal="center" vertical="center" wrapText="1"/>
      <protection locked="0"/>
    </xf>
    <xf numFmtId="176" fontId="5" fillId="0" borderId="1" xfId="0" applyNumberFormat="1"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4" fillId="0" borderId="1" xfId="0" applyFont="1" applyBorder="1" applyAlignment="1">
      <alignment horizontal="left" vertical="center"/>
    </xf>
    <xf numFmtId="176"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Border="1" applyAlignment="1" applyProtection="1">
      <alignment horizontal="left" vertical="center" wrapText="1"/>
      <protection locked="0"/>
    </xf>
    <xf numFmtId="0" fontId="7" fillId="0" borderId="0" xfId="0" applyFont="1" applyAlignment="1" applyProtection="1">
      <alignment horizontal="center" vertical="center"/>
      <protection locked="0"/>
    </xf>
    <xf numFmtId="176" fontId="5" fillId="0" borderId="1" xfId="0" applyNumberFormat="1" applyFont="1" applyFill="1" applyBorder="1" applyAlignment="1" applyProtection="1">
      <alignment horizontal="center" vertical="center"/>
      <protection locked="0"/>
    </xf>
    <xf numFmtId="0" fontId="5" fillId="0" borderId="1"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2" xfId="0" applyFont="1" applyBorder="1" applyAlignment="1">
      <alignment horizontal="left" vertical="center" wrapText="1"/>
    </xf>
    <xf numFmtId="176" fontId="5" fillId="0" borderId="2" xfId="0" applyNumberFormat="1" applyFont="1" applyBorder="1" applyAlignment="1" applyProtection="1">
      <alignment horizontal="center" vertical="center"/>
      <protection locked="0"/>
    </xf>
    <xf numFmtId="0" fontId="5" fillId="0" borderId="2" xfId="0" applyFont="1" applyBorder="1" applyAlignment="1">
      <alignment horizontal="center" vertical="center" wrapText="1"/>
    </xf>
    <xf numFmtId="0" fontId="5" fillId="0" borderId="2" xfId="0" applyFont="1" applyBorder="1" applyAlignment="1" applyProtection="1">
      <alignment horizontal="center" vertical="center"/>
      <protection locked="0"/>
    </xf>
    <xf numFmtId="0" fontId="5" fillId="0" borderId="7" xfId="0" applyFont="1" applyBorder="1" applyAlignment="1">
      <alignment horizontal="center" vertical="center"/>
    </xf>
    <xf numFmtId="0" fontId="5" fillId="0" borderId="7" xfId="0" applyFont="1" applyBorder="1" applyAlignment="1">
      <alignment horizontal="left" vertical="center" wrapText="1"/>
    </xf>
    <xf numFmtId="176" fontId="5" fillId="0" borderId="7" xfId="0" applyNumberFormat="1" applyFont="1" applyBorder="1" applyAlignment="1" applyProtection="1">
      <alignment horizontal="center" vertical="center"/>
      <protection locked="0"/>
    </xf>
    <xf numFmtId="0" fontId="5" fillId="0" borderId="7" xfId="0" applyFont="1" applyBorder="1" applyAlignment="1">
      <alignment horizontal="center" vertical="center" wrapText="1"/>
    </xf>
    <xf numFmtId="0" fontId="5" fillId="0" borderId="7"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4" fillId="0" borderId="3" xfId="0" applyFont="1" applyBorder="1" applyAlignment="1">
      <alignment horizontal="left" vertical="center"/>
    </xf>
    <xf numFmtId="176" fontId="4" fillId="0" borderId="3" xfId="0" applyNumberFormat="1"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pplyProtection="1">
      <alignment horizontal="left" vertical="center"/>
      <protection locked="0"/>
    </xf>
    <xf numFmtId="0" fontId="5" fillId="0" borderId="2" xfId="0" applyFont="1" applyBorder="1" applyAlignment="1" applyProtection="1">
      <alignment horizontal="center" vertical="center" wrapText="1"/>
      <protection locked="0"/>
    </xf>
    <xf numFmtId="176" fontId="5" fillId="0" borderId="8" xfId="0" applyNumberFormat="1" applyFont="1" applyBorder="1" applyAlignment="1" applyProtection="1">
      <alignment horizontal="center" vertical="center"/>
      <protection locked="0"/>
    </xf>
    <xf numFmtId="0" fontId="5" fillId="0" borderId="8" xfId="0" applyFont="1" applyBorder="1" applyAlignment="1" applyProtection="1">
      <alignment horizontal="center" vertical="center" wrapText="1"/>
      <protection locked="0"/>
    </xf>
    <xf numFmtId="0" fontId="0" fillId="0" borderId="9" xfId="0" applyBorder="1" applyAlignment="1">
      <alignment vertical="top"/>
    </xf>
    <xf numFmtId="0" fontId="1" fillId="0" borderId="10" xfId="0" applyFont="1" applyBorder="1" applyAlignment="1">
      <alignment horizontal="left" vertical="top" wrapText="1"/>
    </xf>
    <xf numFmtId="0" fontId="1" fillId="0" borderId="10" xfId="0" applyFont="1" applyBorder="1" applyAlignment="1">
      <alignment horizontal="center" vertical="top" wrapText="1"/>
    </xf>
    <xf numFmtId="0" fontId="1" fillId="0" borderId="11" xfId="0" applyFont="1" applyBorder="1" applyAlignment="1">
      <alignment horizontal="left" vertical="top" wrapText="1"/>
    </xf>
    <xf numFmtId="0" fontId="0" fillId="0" borderId="12" xfId="0" applyBorder="1">
      <alignment vertical="center"/>
    </xf>
    <xf numFmtId="0" fontId="1" fillId="0" borderId="0" xfId="0" applyFont="1" applyAlignment="1">
      <alignment horizontal="left" vertical="center"/>
    </xf>
    <xf numFmtId="0" fontId="1" fillId="0" borderId="0" xfId="0" applyFont="1" applyAlignment="1">
      <alignment horizontal="center" vertical="center"/>
    </xf>
    <xf numFmtId="0" fontId="1" fillId="0" borderId="13" xfId="0" applyFont="1" applyBorder="1" applyAlignment="1">
      <alignment horizontal="left" vertical="center"/>
    </xf>
    <xf numFmtId="0" fontId="1" fillId="0" borderId="14" xfId="0" applyFont="1" applyBorder="1" applyAlignment="1">
      <alignment vertical="top"/>
    </xf>
    <xf numFmtId="0" fontId="1" fillId="0" borderId="15" xfId="0" applyFont="1" applyBorder="1" applyAlignment="1">
      <alignment horizontal="left" vertical="top"/>
    </xf>
    <xf numFmtId="0" fontId="1" fillId="0" borderId="15" xfId="0" applyFont="1" applyBorder="1" applyAlignment="1">
      <alignment horizontal="center" vertical="top"/>
    </xf>
    <xf numFmtId="0" fontId="1" fillId="0" borderId="16" xfId="0" applyFont="1" applyBorder="1" applyAlignment="1">
      <alignment horizontal="left" vertical="top"/>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6"/>
  <sheetViews>
    <sheetView tabSelected="1" view="pageBreakPreview" zoomScaleNormal="100" workbookViewId="0">
      <selection activeCell="E37" sqref="E37"/>
    </sheetView>
  </sheetViews>
  <sheetFormatPr defaultColWidth="10" defaultRowHeight="14.4" outlineLevelCol="7"/>
  <cols>
    <col min="1" max="1" width="7.11111111111111" customWidth="1"/>
    <col min="2" max="2" width="45.3333333333333" customWidth="1"/>
    <col min="3" max="3" width="14.1111111111111" style="1" customWidth="1"/>
    <col min="4" max="4" width="19" style="2" customWidth="1"/>
    <col min="5" max="5" width="11.2222222222222" customWidth="1"/>
    <col min="6" max="6" width="12.3333333333333" hidden="1" customWidth="1"/>
  </cols>
  <sheetData>
    <row r="1" ht="31.05" customHeight="1" spans="1:5">
      <c r="A1" s="3" t="s">
        <v>0</v>
      </c>
      <c r="B1" s="3"/>
      <c r="C1" s="4"/>
      <c r="D1" s="3"/>
      <c r="E1" s="3"/>
    </row>
    <row r="2" ht="27" customHeight="1" spans="1:5">
      <c r="A2" s="5" t="s">
        <v>1</v>
      </c>
      <c r="B2" s="5"/>
      <c r="C2" s="5"/>
      <c r="D2" s="5"/>
      <c r="E2" s="5"/>
    </row>
    <row r="3" ht="12" customHeight="1" spans="1:5">
      <c r="A3" s="6" t="s">
        <v>2</v>
      </c>
      <c r="B3" s="7" t="s">
        <v>3</v>
      </c>
      <c r="C3" s="8" t="s">
        <v>4</v>
      </c>
      <c r="D3" s="7" t="s">
        <v>5</v>
      </c>
      <c r="E3" s="7" t="s">
        <v>6</v>
      </c>
    </row>
    <row r="4" ht="18" customHeight="1" spans="1:5">
      <c r="A4" s="6"/>
      <c r="B4" s="7"/>
      <c r="C4" s="9"/>
      <c r="D4" s="7"/>
      <c r="E4" s="6"/>
    </row>
    <row r="5" spans="1:5">
      <c r="A5" s="10" t="s">
        <v>7</v>
      </c>
      <c r="B5" s="11"/>
      <c r="C5" s="11"/>
      <c r="D5" s="12"/>
      <c r="E5" s="13"/>
    </row>
    <row r="6" spans="1:5">
      <c r="A6" s="14">
        <v>1</v>
      </c>
      <c r="B6" s="15" t="s">
        <v>8</v>
      </c>
      <c r="C6" s="16"/>
      <c r="D6" s="17" t="s">
        <v>9</v>
      </c>
      <c r="E6" s="18" t="s">
        <v>10</v>
      </c>
    </row>
    <row r="7" ht="24" spans="1:6">
      <c r="A7" s="14">
        <v>2</v>
      </c>
      <c r="B7" s="15" t="s">
        <v>11</v>
      </c>
      <c r="C7" s="16"/>
      <c r="D7" s="17" t="s">
        <v>12</v>
      </c>
      <c r="E7" s="18" t="s">
        <v>10</v>
      </c>
      <c r="F7" t="b">
        <f>AND(C7=C6,C7&lt;&gt;"")</f>
        <v>0</v>
      </c>
    </row>
    <row r="8" spans="1:8">
      <c r="A8" s="14">
        <v>3</v>
      </c>
      <c r="B8" s="15" t="s">
        <v>13</v>
      </c>
      <c r="C8" s="16"/>
      <c r="D8" s="17" t="s">
        <v>14</v>
      </c>
      <c r="E8" s="18" t="s">
        <v>10</v>
      </c>
      <c r="F8" t="b">
        <f>AND(C8&gt;C6,C8&lt;=EDATE(C6,1))</f>
        <v>0</v>
      </c>
      <c r="H8" s="19"/>
    </row>
    <row r="9" spans="1:5">
      <c r="A9" s="10" t="s">
        <v>15</v>
      </c>
      <c r="B9" s="11"/>
      <c r="C9" s="11"/>
      <c r="D9" s="12"/>
      <c r="E9" s="13"/>
    </row>
    <row r="10" spans="1:6">
      <c r="A10" s="14">
        <v>4</v>
      </c>
      <c r="B10" s="15" t="s">
        <v>16</v>
      </c>
      <c r="C10" s="16"/>
      <c r="D10" s="17" t="s">
        <v>17</v>
      </c>
      <c r="E10" s="18" t="s">
        <v>10</v>
      </c>
      <c r="F10" t="b">
        <f>C10&gt;C8</f>
        <v>0</v>
      </c>
    </row>
    <row r="11" spans="1:6">
      <c r="A11" s="14">
        <v>5</v>
      </c>
      <c r="B11" s="15" t="s">
        <v>18</v>
      </c>
      <c r="C11" s="16"/>
      <c r="D11" s="17" t="s">
        <v>19</v>
      </c>
      <c r="E11" s="18" t="s">
        <v>10</v>
      </c>
      <c r="F11" s="20" t="str">
        <f>IFERROR(C11&gt;WORKDAY(C10-1,5),"FALSE")</f>
        <v>FALSE</v>
      </c>
    </row>
    <row r="12" ht="24" spans="1:6">
      <c r="A12" s="14">
        <v>6</v>
      </c>
      <c r="B12" s="15" t="s">
        <v>20</v>
      </c>
      <c r="C12" s="16"/>
      <c r="D12" s="17" t="s">
        <v>21</v>
      </c>
      <c r="E12" s="21" t="s">
        <v>10</v>
      </c>
      <c r="F12" t="b">
        <f>AND(C12&gt;=EDATE(C6,6))</f>
        <v>0</v>
      </c>
    </row>
    <row r="13" spans="1:6">
      <c r="A13" s="14">
        <v>7</v>
      </c>
      <c r="B13" s="15" t="s">
        <v>22</v>
      </c>
      <c r="C13" s="16"/>
      <c r="D13" s="17" t="s">
        <v>23</v>
      </c>
      <c r="E13" s="18" t="s">
        <v>10</v>
      </c>
      <c r="F13" t="b">
        <f>C13&gt;C12</f>
        <v>0</v>
      </c>
    </row>
    <row r="14" ht="24" spans="1:6">
      <c r="A14" s="14">
        <v>8</v>
      </c>
      <c r="B14" s="15" t="s">
        <v>24</v>
      </c>
      <c r="C14" s="16"/>
      <c r="D14" s="17" t="s">
        <v>25</v>
      </c>
      <c r="E14" s="21" t="s">
        <v>10</v>
      </c>
      <c r="F14" t="b">
        <f>C14&gt;C13</f>
        <v>0</v>
      </c>
    </row>
    <row r="15" ht="24" spans="1:6">
      <c r="A15" s="14">
        <v>9</v>
      </c>
      <c r="B15" s="15" t="s">
        <v>26</v>
      </c>
      <c r="C15" s="16"/>
      <c r="D15" s="17" t="s">
        <v>27</v>
      </c>
      <c r="E15" s="18" t="s">
        <v>10</v>
      </c>
      <c r="F15" t="b">
        <f>AND(C15&gt;C14,C15&lt;=EDATE(C14,3))</f>
        <v>0</v>
      </c>
    </row>
    <row r="16" spans="1:5">
      <c r="A16" s="10" t="s">
        <v>28</v>
      </c>
      <c r="B16" s="11"/>
      <c r="C16" s="11"/>
      <c r="D16" s="12"/>
      <c r="E16" s="13"/>
    </row>
    <row r="17" spans="1:5">
      <c r="A17" s="14">
        <v>10</v>
      </c>
      <c r="B17" s="15" t="s">
        <v>29</v>
      </c>
      <c r="C17" s="16"/>
      <c r="D17" s="17" t="s">
        <v>30</v>
      </c>
      <c r="E17" s="18" t="s">
        <v>10</v>
      </c>
    </row>
    <row r="18" spans="1:6">
      <c r="A18" s="14">
        <v>11</v>
      </c>
      <c r="B18" s="15" t="s">
        <v>31</v>
      </c>
      <c r="C18" s="16"/>
      <c r="D18" s="17"/>
      <c r="E18" s="18" t="s">
        <v>10</v>
      </c>
      <c r="F18" t="b">
        <f>C18&gt;C15</f>
        <v>0</v>
      </c>
    </row>
    <row r="19" ht="49.05" customHeight="1" spans="1:6">
      <c r="A19" s="14">
        <v>12</v>
      </c>
      <c r="B19" s="15" t="s">
        <v>32</v>
      </c>
      <c r="C19" s="16"/>
      <c r="D19" s="17" t="s">
        <v>33</v>
      </c>
      <c r="E19" s="18" t="s">
        <v>10</v>
      </c>
      <c r="F19" t="b">
        <f>C19&gt;C18</f>
        <v>0</v>
      </c>
    </row>
    <row r="20" spans="1:6">
      <c r="A20" s="14">
        <v>13</v>
      </c>
      <c r="B20" s="15" t="s">
        <v>34</v>
      </c>
      <c r="C20" s="16"/>
      <c r="D20" s="17"/>
      <c r="E20" s="18" t="s">
        <v>10</v>
      </c>
      <c r="F20" t="b">
        <f>C20&gt;C19</f>
        <v>0</v>
      </c>
    </row>
    <row r="21" spans="1:6">
      <c r="A21" s="14">
        <v>14</v>
      </c>
      <c r="B21" s="15" t="s">
        <v>35</v>
      </c>
      <c r="C21" s="16"/>
      <c r="D21" s="17"/>
      <c r="E21" s="18" t="s">
        <v>10</v>
      </c>
      <c r="F21" t="b">
        <f>C21&gt;C20</f>
        <v>0</v>
      </c>
    </row>
    <row r="22" spans="1:6">
      <c r="A22" s="14">
        <v>15</v>
      </c>
      <c r="B22" s="15" t="s">
        <v>36</v>
      </c>
      <c r="C22" s="16"/>
      <c r="D22" s="17"/>
      <c r="E22" s="18" t="s">
        <v>10</v>
      </c>
      <c r="F22" t="b">
        <f>C22&gt;C21</f>
        <v>0</v>
      </c>
    </row>
    <row r="23" spans="1:5">
      <c r="A23" s="14">
        <v>16</v>
      </c>
      <c r="B23" s="15" t="s">
        <v>37</v>
      </c>
      <c r="C23" s="22"/>
      <c r="D23" s="23" t="s">
        <v>38</v>
      </c>
      <c r="E23" s="18" t="s">
        <v>10</v>
      </c>
    </row>
    <row r="24" spans="1:5">
      <c r="A24" s="24" t="s">
        <v>39</v>
      </c>
      <c r="B24" s="24"/>
      <c r="C24" s="25"/>
      <c r="D24" s="26"/>
      <c r="E24" s="18"/>
    </row>
    <row r="25" spans="1:6">
      <c r="A25" s="14">
        <v>17</v>
      </c>
      <c r="B25" s="27" t="s">
        <v>40</v>
      </c>
      <c r="C25" s="16"/>
      <c r="D25" s="17" t="s">
        <v>17</v>
      </c>
      <c r="E25" s="28" t="s">
        <v>10</v>
      </c>
      <c r="F25" t="b">
        <f>C25&gt;C22</f>
        <v>0</v>
      </c>
    </row>
    <row r="26" spans="1:6">
      <c r="A26" s="14">
        <v>18</v>
      </c>
      <c r="B26" s="15" t="s">
        <v>41</v>
      </c>
      <c r="C26" s="16"/>
      <c r="D26" s="17" t="s">
        <v>19</v>
      </c>
      <c r="E26" s="18" t="s">
        <v>10</v>
      </c>
      <c r="F26" s="20" t="str">
        <f>IFERROR(C26&gt;WORKDAY(C25-1,5),"FALSE")</f>
        <v>FALSE</v>
      </c>
    </row>
    <row r="27" spans="1:6">
      <c r="A27" s="14">
        <v>19</v>
      </c>
      <c r="B27" s="15" t="s">
        <v>42</v>
      </c>
      <c r="C27" s="29"/>
      <c r="D27" s="30" t="s">
        <v>43</v>
      </c>
      <c r="E27" s="18" t="s">
        <v>10</v>
      </c>
      <c r="F27" t="b">
        <f>C27&gt;=C26</f>
        <v>1</v>
      </c>
    </row>
    <row r="28" spans="1:6">
      <c r="A28" s="31">
        <v>20</v>
      </c>
      <c r="B28" s="32" t="s">
        <v>44</v>
      </c>
      <c r="C28" s="33"/>
      <c r="D28" s="34" t="s">
        <v>43</v>
      </c>
      <c r="E28" s="35" t="s">
        <v>10</v>
      </c>
      <c r="F28" t="b">
        <f>AND(C28=C27,C28&lt;&gt;"")</f>
        <v>0</v>
      </c>
    </row>
    <row r="29" ht="24" spans="1:6">
      <c r="A29" s="36">
        <v>21</v>
      </c>
      <c r="B29" s="37" t="s">
        <v>45</v>
      </c>
      <c r="C29" s="38"/>
      <c r="D29" s="39" t="s">
        <v>46</v>
      </c>
      <c r="E29" s="40" t="s">
        <v>10</v>
      </c>
      <c r="F29" t="b">
        <f>AND(C29&gt;C28,C29&lt;EDATE(C28,3))</f>
        <v>0</v>
      </c>
    </row>
    <row r="30" ht="22.05" customHeight="1" spans="1:5">
      <c r="A30" s="41" t="s">
        <v>47</v>
      </c>
      <c r="B30" s="41"/>
      <c r="C30" s="41"/>
      <c r="D30" s="41"/>
      <c r="E30" s="41"/>
    </row>
    <row r="31" spans="1:5">
      <c r="A31" s="42" t="s">
        <v>48</v>
      </c>
      <c r="B31" s="42"/>
      <c r="C31" s="43"/>
      <c r="D31" s="44"/>
      <c r="E31" s="45"/>
    </row>
    <row r="32" spans="1:6">
      <c r="A32" s="14">
        <v>22</v>
      </c>
      <c r="B32" s="15" t="s">
        <v>49</v>
      </c>
      <c r="C32" s="16"/>
      <c r="D32" s="17" t="s">
        <v>50</v>
      </c>
      <c r="E32" s="18" t="s">
        <v>10</v>
      </c>
      <c r="F32" t="b">
        <f>AND(C32&gt;C29,C32&lt;EDATE(C29,1))</f>
        <v>0</v>
      </c>
    </row>
    <row r="33" ht="24" spans="1:6">
      <c r="A33" s="14">
        <v>23</v>
      </c>
      <c r="B33" s="15" t="s">
        <v>51</v>
      </c>
      <c r="C33" s="16"/>
      <c r="D33" s="17" t="s">
        <v>25</v>
      </c>
      <c r="E33" s="18" t="s">
        <v>10</v>
      </c>
      <c r="F33" t="b">
        <f>C33&gt;C32</f>
        <v>0</v>
      </c>
    </row>
    <row r="34" ht="24" spans="1:6">
      <c r="A34" s="14">
        <v>24</v>
      </c>
      <c r="B34" s="15" t="s">
        <v>52</v>
      </c>
      <c r="C34" s="16"/>
      <c r="D34" s="17" t="s">
        <v>53</v>
      </c>
      <c r="E34" s="18" t="s">
        <v>10</v>
      </c>
      <c r="F34" t="e">
        <f>AND(C34&gt;EDATE(C28,12)-7)</f>
        <v>#NUM!</v>
      </c>
    </row>
    <row r="35" ht="24" spans="1:6">
      <c r="A35" s="14">
        <v>25</v>
      </c>
      <c r="B35" s="15" t="s">
        <v>54</v>
      </c>
      <c r="C35" s="16"/>
      <c r="D35" s="17" t="s">
        <v>55</v>
      </c>
      <c r="E35" s="18" t="s">
        <v>10</v>
      </c>
      <c r="F35" t="b">
        <f>C35&gt;C34</f>
        <v>0</v>
      </c>
    </row>
    <row r="36" ht="24" spans="1:6">
      <c r="A36" s="14">
        <v>26</v>
      </c>
      <c r="B36" s="15" t="s">
        <v>56</v>
      </c>
      <c r="C36" s="16"/>
      <c r="D36" s="17" t="s">
        <v>57</v>
      </c>
      <c r="E36" s="21" t="s">
        <v>10</v>
      </c>
      <c r="F36" t="b">
        <f>OR(C36&gt;C35,C36="")</f>
        <v>1</v>
      </c>
    </row>
    <row r="37" spans="1:6">
      <c r="A37" s="14">
        <v>27</v>
      </c>
      <c r="B37" s="15" t="s">
        <v>58</v>
      </c>
      <c r="C37" s="16"/>
      <c r="D37" s="17" t="s">
        <v>59</v>
      </c>
      <c r="E37" s="21" t="s">
        <v>10</v>
      </c>
      <c r="F37" t="e">
        <f>AND(C37&gt;C36,C37&gt;=EDATE(C28,12))</f>
        <v>#NUM!</v>
      </c>
    </row>
    <row r="38" spans="1:6">
      <c r="A38" s="14">
        <v>28</v>
      </c>
      <c r="B38" s="15" t="s">
        <v>60</v>
      </c>
      <c r="C38" s="16"/>
      <c r="D38" s="17" t="s">
        <v>17</v>
      </c>
      <c r="E38" s="21" t="s">
        <v>10</v>
      </c>
      <c r="F38" t="b">
        <f>C38&gt;C37</f>
        <v>0</v>
      </c>
    </row>
    <row r="39" spans="1:6">
      <c r="A39" s="14">
        <v>29</v>
      </c>
      <c r="B39" s="15" t="s">
        <v>61</v>
      </c>
      <c r="C39" s="16"/>
      <c r="D39" s="17" t="s">
        <v>19</v>
      </c>
      <c r="E39" s="18" t="s">
        <v>10</v>
      </c>
      <c r="F39" t="b">
        <f>C39&gt;=WORKDAY(C38,5)</f>
        <v>0</v>
      </c>
    </row>
    <row r="40" spans="1:6">
      <c r="A40" s="14">
        <v>30</v>
      </c>
      <c r="B40" s="15" t="s">
        <v>62</v>
      </c>
      <c r="C40" s="16"/>
      <c r="D40" s="17" t="s">
        <v>43</v>
      </c>
      <c r="E40" s="18" t="s">
        <v>10</v>
      </c>
      <c r="F40" t="b">
        <f>C40&gt;C39</f>
        <v>0</v>
      </c>
    </row>
    <row r="41" spans="1:6">
      <c r="A41" s="31">
        <v>31</v>
      </c>
      <c r="B41" s="32" t="s">
        <v>63</v>
      </c>
      <c r="C41" s="33"/>
      <c r="D41" s="34" t="s">
        <v>43</v>
      </c>
      <c r="E41" s="46" t="s">
        <v>10</v>
      </c>
      <c r="F41" t="b">
        <f>AND(C41=C40,C41&lt;&gt;"")</f>
        <v>0</v>
      </c>
    </row>
    <row r="42" ht="24" customHeight="1" spans="1:5">
      <c r="A42" s="41" t="s">
        <v>47</v>
      </c>
      <c r="B42" s="41"/>
      <c r="C42" s="47"/>
      <c r="D42" s="48"/>
      <c r="E42" s="41"/>
    </row>
    <row r="43" ht="30" customHeight="1" spans="1:5">
      <c r="A43" s="49" t="s">
        <v>64</v>
      </c>
      <c r="B43" s="50" t="s">
        <v>65</v>
      </c>
      <c r="C43" s="50"/>
      <c r="D43" s="51"/>
      <c r="E43" s="52"/>
    </row>
    <row r="44" spans="1:5">
      <c r="A44" s="53"/>
      <c r="B44" s="54" t="s">
        <v>66</v>
      </c>
      <c r="C44" s="54"/>
      <c r="D44" s="55"/>
      <c r="E44" s="56"/>
    </row>
    <row r="45" spans="1:5">
      <c r="A45" s="53"/>
      <c r="B45" s="54" t="s">
        <v>67</v>
      </c>
      <c r="C45" s="54"/>
      <c r="D45" s="55"/>
      <c r="E45" s="56"/>
    </row>
    <row r="46" ht="15" customHeight="1" spans="1:5">
      <c r="A46" s="57"/>
      <c r="B46" s="58" t="s">
        <v>68</v>
      </c>
      <c r="C46" s="58"/>
      <c r="D46" s="59"/>
      <c r="E46" s="60"/>
    </row>
  </sheetData>
  <sheetProtection password="E96B" sheet="1" autoFilter="0" objects="1"/>
  <mergeCells count="18">
    <mergeCell ref="A1:E1"/>
    <mergeCell ref="A2:E2"/>
    <mergeCell ref="A5:E5"/>
    <mergeCell ref="A9:E9"/>
    <mergeCell ref="A16:E16"/>
    <mergeCell ref="A24:D24"/>
    <mergeCell ref="A30:E30"/>
    <mergeCell ref="A31:D31"/>
    <mergeCell ref="A42:E42"/>
    <mergeCell ref="B43:E43"/>
    <mergeCell ref="B44:E44"/>
    <mergeCell ref="B45:E45"/>
    <mergeCell ref="B46:E46"/>
    <mergeCell ref="A3:A4"/>
    <mergeCell ref="B3:B4"/>
    <mergeCell ref="C3:C4"/>
    <mergeCell ref="D3:D4"/>
    <mergeCell ref="E3:E4"/>
  </mergeCells>
  <conditionalFormatting sqref="C1:C41">
    <cfRule type="expression" dxfId="0" priority="1">
      <formula>AND($F1&lt;&gt;"",$F1=FALSE,C1&lt;&gt;"")</formula>
    </cfRule>
  </conditionalFormatting>
  <dataValidations count="3">
    <dataValidation type="list" allowBlank="1" showInputMessage="1" showErrorMessage="1" sqref="E6:E8 E10:E15 E17:E23 E25:E29 E32:E41">
      <formula1>"是,否"</formula1>
    </dataValidation>
    <dataValidation type="date" operator="between" allowBlank="1" showInputMessage="1" showErrorMessage="1" errorTitle="输入错误" error="请输入日期格式如2023/3/2" sqref="C18 C19 C6:C8 C10:C15 C20:C22 C25:C29 C32:C41" errorStyle="warning">
      <formula1>36526</formula1>
      <formula2>401769</formula2>
    </dataValidation>
    <dataValidation type="list" allowBlank="1" showInputMessage="1" showErrorMessage="1" sqref="C23">
      <formula1>"2020年5月15日-25日,2021年3月20日-31日,2022年4月23日-30日,2022年12月12日-18日,2023年2月25日-3月6日"</formula1>
    </dataValidation>
  </dataValidations>
  <pageMargins left="0.751388888888889" right="0.751388888888889" top="0.751388888888889" bottom="0.751388888888889" header="0.5" footer="0.5"/>
  <pageSetup paperSize="9" scale="9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党员发展转正材料报送目录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hejun</dc:creator>
  <cp:lastModifiedBy>水心</cp:lastModifiedBy>
  <dcterms:created xsi:type="dcterms:W3CDTF">2023-02-28T20:49:00Z</dcterms:created>
  <dcterms:modified xsi:type="dcterms:W3CDTF">2023-05-04T07:39:59Z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369F7D4320BF46598457E0DAAEA254AE_13</vt:lpwstr>
  </property>
  <property fmtid="{D5CDD505-2E9C-101B-9397-08002B2CF9AE}" pid="3" name="KSOProductBuildVer">
    <vt:lpwstr>2052-11.1.0.14036</vt:lpwstr>
  </property>
</Properties>
</file>